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85" activeTab="0"/>
  </bookViews>
  <sheets>
    <sheet name="CONCENTRADO" sheetId="1" r:id="rId1"/>
  </sheets>
  <definedNames>
    <definedName name="_xlnm.Print_Area" localSheetId="0">'CONCENTRADO'!$B$1:$M$18</definedName>
  </definedNames>
  <calcPr fullCalcOnLoad="1"/>
</workbook>
</file>

<file path=xl/sharedStrings.xml><?xml version="1.0" encoding="utf-8"?>
<sst xmlns="http://schemas.openxmlformats.org/spreadsheetml/2006/main" count="27" uniqueCount="27">
  <si>
    <t>Grupos de edad</t>
  </si>
  <si>
    <t>Total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</si>
  <si>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</si>
  <si>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</si>
  <si>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</si>
  <si>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</si>
  <si>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</si>
  <si>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</si>
  <si>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</si>
  <si>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</si>
  <si>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</si>
  <si>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</si>
  <si>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</si>
  <si>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Lista nominal   Hombres</t>
  </si>
  <si>
    <t>Votantes Hombres</t>
  </si>
  <si>
    <t>Participación_Hombres</t>
  </si>
  <si>
    <t>Lista nominal   Mujeres</t>
  </si>
  <si>
    <t>Votantes Mujeres</t>
  </si>
  <si>
    <t>Participación_Mujeres</t>
  </si>
  <si>
    <t>Lista nominal   Total</t>
  </si>
  <si>
    <t>Votantes Totales</t>
  </si>
  <si>
    <t>Participación_Total</t>
  </si>
  <si>
    <t>Proporción de votantes</t>
  </si>
  <si>
    <t>Abstención</t>
  </si>
  <si>
    <t xml:space="preserve">Niveles de participación y proporción de votantes por sexo y grupos de edad </t>
  </si>
  <si>
    <t>DISTRITO FEDERAL</t>
  </si>
  <si>
    <t>índice masculinidad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</si>
</sst>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_-;\-* #,##0_-;_-* &quot;-&quot;??_-;_-@_-"/>
    <numFmt numFmtId="167" formatCode="\ \ \ \ \ \ \ \ #\ "/>
    <numFmt numFmtId="168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Font="1" applyBorder="1" applyAlignment="1">
      <alignment/>
    </xf>
    <xf numFmtId="9" fontId="2" fillId="0" borderId="3" xfId="19" applyNumberFormat="1" applyFont="1" applyBorder="1" applyAlignment="1">
      <alignment horizontal="center"/>
    </xf>
    <xf numFmtId="9" fontId="2" fillId="0" borderId="6" xfId="19" applyNumberFormat="1" applyFont="1" applyBorder="1" applyAlignment="1">
      <alignment horizontal="center"/>
    </xf>
    <xf numFmtId="9" fontId="0" fillId="0" borderId="8" xfId="19" applyNumberFormat="1" applyBorder="1" applyAlignment="1">
      <alignment horizontal="center"/>
    </xf>
    <xf numFmtId="167" fontId="0" fillId="0" borderId="1" xfId="15" applyNumberFormat="1" applyBorder="1" applyAlignment="1">
      <alignment horizontal="center"/>
    </xf>
    <xf numFmtId="167" fontId="2" fillId="0" borderId="1" xfId="15" applyNumberFormat="1" applyFont="1" applyBorder="1" applyAlignment="1">
      <alignment horizontal="center"/>
    </xf>
    <xf numFmtId="10" fontId="2" fillId="0" borderId="9" xfId="19" applyNumberFormat="1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left" wrapText="1"/>
    </xf>
    <xf numFmtId="0" fontId="0" fillId="2" borderId="1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/>
    </xf>
    <xf numFmtId="164" fontId="0" fillId="2" borderId="11" xfId="15" applyNumberFormat="1" applyFill="1" applyBorder="1" applyAlignment="1">
      <alignment/>
    </xf>
    <xf numFmtId="166" fontId="0" fillId="2" borderId="11" xfId="15" applyNumberFormat="1" applyFill="1" applyBorder="1" applyAlignment="1">
      <alignment horizontal="center"/>
    </xf>
    <xf numFmtId="10" fontId="0" fillId="2" borderId="9" xfId="19" applyNumberFormat="1" applyFill="1" applyBorder="1" applyAlignment="1">
      <alignment horizontal="center"/>
    </xf>
    <xf numFmtId="166" fontId="0" fillId="2" borderId="1" xfId="15" applyNumberForma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166" fontId="2" fillId="2" borderId="11" xfId="15" applyNumberFormat="1" applyFont="1" applyFill="1" applyBorder="1" applyAlignment="1">
      <alignment horizontal="center"/>
    </xf>
    <xf numFmtId="10" fontId="2" fillId="2" borderId="9" xfId="19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="75" zoomScaleNormal="75" workbookViewId="0" topLeftCell="A1">
      <selection activeCell="A3" sqref="A3:K15"/>
    </sheetView>
  </sheetViews>
  <sheetFormatPr defaultColWidth="11.421875" defaultRowHeight="12.75"/>
  <cols>
    <col min="2" max="2" width="17.57421875" style="0" customWidth="1"/>
    <col min="3" max="3" width="12.7109375" style="0" customWidth="1"/>
    <col min="4" max="4" width="12.421875" style="0" customWidth="1"/>
    <col min="5" max="5" width="13.00390625" style="0" customWidth="1"/>
    <col min="6" max="6" width="12.140625" style="0" customWidth="1"/>
    <col min="7" max="7" width="14.57421875" style="0" customWidth="1"/>
    <col min="8" max="9" width="13.00390625" style="0" customWidth="1"/>
    <col min="10" max="10" width="12.421875" style="0" customWidth="1"/>
    <col min="11" max="11" width="13.7109375" style="0" customWidth="1"/>
    <col min="12" max="12" width="13.00390625" style="0" customWidth="1"/>
    <col min="13" max="13" width="12.421875" style="0" customWidth="1"/>
  </cols>
  <sheetData>
    <row r="1" spans="2:13" ht="21.75" customHeight="1">
      <c r="B1" s="20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27" customHeight="1"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5.5">
      <c r="A3" s="22"/>
      <c r="B3" s="23" t="s">
        <v>0</v>
      </c>
      <c r="C3" s="24" t="s">
        <v>13</v>
      </c>
      <c r="D3" s="24" t="s">
        <v>14</v>
      </c>
      <c r="E3" s="25" t="s">
        <v>15</v>
      </c>
      <c r="F3" s="24" t="s">
        <v>16</v>
      </c>
      <c r="G3" s="24" t="s">
        <v>17</v>
      </c>
      <c r="H3" s="25" t="s">
        <v>18</v>
      </c>
      <c r="I3" s="24" t="s">
        <v>19</v>
      </c>
      <c r="J3" s="24" t="s">
        <v>20</v>
      </c>
      <c r="K3" s="25" t="s">
        <v>21</v>
      </c>
      <c r="L3" s="11" t="s">
        <v>26</v>
      </c>
      <c r="M3" s="1" t="s">
        <v>22</v>
      </c>
    </row>
    <row r="4" spans="1:13" ht="12.75">
      <c r="A4" s="22"/>
      <c r="B4" s="26" t="s">
        <v>2</v>
      </c>
      <c r="C4" s="27">
        <v>106897</v>
      </c>
      <c r="D4" s="28">
        <v>40459</v>
      </c>
      <c r="E4" s="29">
        <f aca="true" t="shared" si="0" ref="E4:E15">(D4/C4)</f>
        <v>0.37848583215618775</v>
      </c>
      <c r="F4" s="27">
        <v>103629</v>
      </c>
      <c r="G4" s="28">
        <v>43861</v>
      </c>
      <c r="H4" s="29">
        <f aca="true" t="shared" si="1" ref="H4:H15">(G4/F4)</f>
        <v>0.42325024848256765</v>
      </c>
      <c r="I4" s="30">
        <f aca="true" t="shared" si="2" ref="I4:I14">(C4+F4)</f>
        <v>210526</v>
      </c>
      <c r="J4" s="28">
        <f aca="true" t="shared" si="3" ref="J4:J14">(D4+G4)</f>
        <v>84320</v>
      </c>
      <c r="K4" s="29">
        <f aca="true" t="shared" si="4" ref="K4:K15">(J4/I4)</f>
        <v>0.4005206007809012</v>
      </c>
      <c r="L4" s="15">
        <f>(C4/F4)</f>
        <v>1.0315355740188556</v>
      </c>
      <c r="M4" s="16">
        <f aca="true" t="shared" si="5" ref="M4:M15">(D4/G4)*100</f>
        <v>92.24367889469004</v>
      </c>
    </row>
    <row r="5" spans="1:13" ht="12.75">
      <c r="A5" s="22"/>
      <c r="B5" s="26" t="s">
        <v>3</v>
      </c>
      <c r="C5" s="26">
        <v>381970</v>
      </c>
      <c r="D5" s="28">
        <v>106300</v>
      </c>
      <c r="E5" s="29">
        <f t="shared" si="0"/>
        <v>0.27829410686703143</v>
      </c>
      <c r="F5" s="27">
        <v>390632</v>
      </c>
      <c r="G5" s="28">
        <v>133684</v>
      </c>
      <c r="H5" s="29">
        <f t="shared" si="1"/>
        <v>0.34222490732966065</v>
      </c>
      <c r="I5" s="30">
        <f t="shared" si="2"/>
        <v>772602</v>
      </c>
      <c r="J5" s="28">
        <f t="shared" si="3"/>
        <v>239984</v>
      </c>
      <c r="K5" s="29">
        <f t="shared" si="4"/>
        <v>0.31061788605258595</v>
      </c>
      <c r="L5" s="15">
        <f aca="true" t="shared" si="6" ref="L5:L15">(C5/F5)</f>
        <v>0.9778256773638616</v>
      </c>
      <c r="M5" s="16">
        <f t="shared" si="5"/>
        <v>79.5158732533437</v>
      </c>
    </row>
    <row r="6" spans="1:13" ht="12.75">
      <c r="A6" s="22"/>
      <c r="B6" s="26" t="s">
        <v>4</v>
      </c>
      <c r="C6" s="27">
        <v>404614</v>
      </c>
      <c r="D6" s="28">
        <v>105139</v>
      </c>
      <c r="E6" s="29">
        <f t="shared" si="0"/>
        <v>0.2598501287646992</v>
      </c>
      <c r="F6" s="27">
        <v>415926</v>
      </c>
      <c r="G6" s="28">
        <v>143347</v>
      </c>
      <c r="H6" s="29">
        <f t="shared" si="1"/>
        <v>0.3446454417372321</v>
      </c>
      <c r="I6" s="30">
        <f t="shared" si="2"/>
        <v>820540</v>
      </c>
      <c r="J6" s="28">
        <f t="shared" si="3"/>
        <v>248486</v>
      </c>
      <c r="K6" s="29">
        <f t="shared" si="4"/>
        <v>0.3028322811806859</v>
      </c>
      <c r="L6" s="15">
        <f t="shared" si="6"/>
        <v>0.9728028543538995</v>
      </c>
      <c r="M6" s="16">
        <f t="shared" si="5"/>
        <v>73.34579726119136</v>
      </c>
    </row>
    <row r="7" spans="1:13" ht="12.75">
      <c r="A7" s="22"/>
      <c r="B7" s="26" t="s">
        <v>5</v>
      </c>
      <c r="C7" s="27">
        <v>412735</v>
      </c>
      <c r="D7" s="28">
        <v>117085</v>
      </c>
      <c r="E7" s="29">
        <f t="shared" si="0"/>
        <v>0.283680812143385</v>
      </c>
      <c r="F7" s="27">
        <v>425956</v>
      </c>
      <c r="G7" s="28">
        <v>162811</v>
      </c>
      <c r="H7" s="29">
        <f t="shared" si="1"/>
        <v>0.38222492464010366</v>
      </c>
      <c r="I7" s="30">
        <f t="shared" si="2"/>
        <v>838691</v>
      </c>
      <c r="J7" s="28">
        <f t="shared" si="3"/>
        <v>279896</v>
      </c>
      <c r="K7" s="29">
        <f t="shared" si="4"/>
        <v>0.3337295857473134</v>
      </c>
      <c r="L7" s="15">
        <f t="shared" si="6"/>
        <v>0.9689615828864954</v>
      </c>
      <c r="M7" s="16">
        <f t="shared" si="5"/>
        <v>71.91467406993385</v>
      </c>
    </row>
    <row r="8" spans="1:13" ht="12.75">
      <c r="A8" s="22"/>
      <c r="B8" s="26" t="s">
        <v>6</v>
      </c>
      <c r="C8" s="27">
        <v>421785</v>
      </c>
      <c r="D8" s="28">
        <v>138377</v>
      </c>
      <c r="E8" s="29">
        <f t="shared" si="0"/>
        <v>0.3280747300164776</v>
      </c>
      <c r="F8" s="27">
        <v>442722</v>
      </c>
      <c r="G8" s="28">
        <v>187457</v>
      </c>
      <c r="H8" s="29">
        <f t="shared" si="1"/>
        <v>0.42341921115282277</v>
      </c>
      <c r="I8" s="30">
        <f t="shared" si="2"/>
        <v>864507</v>
      </c>
      <c r="J8" s="28">
        <f t="shared" si="3"/>
        <v>325834</v>
      </c>
      <c r="K8" s="29">
        <f t="shared" si="4"/>
        <v>0.3769015172809474</v>
      </c>
      <c r="L8" s="15">
        <f t="shared" si="6"/>
        <v>0.9527084716820036</v>
      </c>
      <c r="M8" s="16">
        <f t="shared" si="5"/>
        <v>73.81799559365615</v>
      </c>
    </row>
    <row r="9" spans="1:13" ht="12.75">
      <c r="A9" s="22"/>
      <c r="B9" s="26" t="s">
        <v>7</v>
      </c>
      <c r="C9" s="27">
        <v>354679</v>
      </c>
      <c r="D9" s="28">
        <v>133816</v>
      </c>
      <c r="E9" s="29">
        <f t="shared" si="0"/>
        <v>0.3772876319150556</v>
      </c>
      <c r="F9" s="27">
        <v>385107</v>
      </c>
      <c r="G9" s="28">
        <v>179835</v>
      </c>
      <c r="H9" s="29">
        <f t="shared" si="1"/>
        <v>0.46697411368788416</v>
      </c>
      <c r="I9" s="30">
        <f t="shared" si="2"/>
        <v>739786</v>
      </c>
      <c r="J9" s="28">
        <f t="shared" si="3"/>
        <v>313651</v>
      </c>
      <c r="K9" s="29">
        <f t="shared" si="4"/>
        <v>0.4239753117793524</v>
      </c>
      <c r="L9" s="15">
        <f t="shared" si="6"/>
        <v>0.9209881928918456</v>
      </c>
      <c r="M9" s="16">
        <f t="shared" si="5"/>
        <v>74.41043178469153</v>
      </c>
    </row>
    <row r="10" spans="1:13" ht="12.75">
      <c r="A10" s="22"/>
      <c r="B10" s="26" t="s">
        <v>8</v>
      </c>
      <c r="C10" s="27">
        <v>313366</v>
      </c>
      <c r="D10" s="28">
        <v>133370</v>
      </c>
      <c r="E10" s="29">
        <f t="shared" si="0"/>
        <v>0.42560456463049595</v>
      </c>
      <c r="F10" s="27">
        <v>351474</v>
      </c>
      <c r="G10" s="28">
        <v>178005</v>
      </c>
      <c r="H10" s="29">
        <f t="shared" si="1"/>
        <v>0.5064528243909934</v>
      </c>
      <c r="I10" s="30">
        <f t="shared" si="2"/>
        <v>664840</v>
      </c>
      <c r="J10" s="28">
        <f t="shared" si="3"/>
        <v>311375</v>
      </c>
      <c r="K10" s="29">
        <f t="shared" si="4"/>
        <v>0.46834576740268336</v>
      </c>
      <c r="L10" s="15">
        <f t="shared" si="6"/>
        <v>0.8915766173315807</v>
      </c>
      <c r="M10" s="16">
        <f t="shared" si="5"/>
        <v>74.9248616611893</v>
      </c>
    </row>
    <row r="11" spans="1:13" ht="12.75">
      <c r="A11" s="22"/>
      <c r="B11" s="26" t="s">
        <v>9</v>
      </c>
      <c r="C11" s="27">
        <v>259330</v>
      </c>
      <c r="D11" s="28">
        <v>123594</v>
      </c>
      <c r="E11" s="29">
        <f t="shared" si="0"/>
        <v>0.4765896733891181</v>
      </c>
      <c r="F11" s="27">
        <v>301334</v>
      </c>
      <c r="G11" s="28">
        <v>162982</v>
      </c>
      <c r="H11" s="29">
        <f t="shared" si="1"/>
        <v>0.5408682724153265</v>
      </c>
      <c r="I11" s="30">
        <f t="shared" si="2"/>
        <v>560664</v>
      </c>
      <c r="J11" s="28">
        <f t="shared" si="3"/>
        <v>286576</v>
      </c>
      <c r="K11" s="29">
        <f t="shared" si="4"/>
        <v>0.5111367949431388</v>
      </c>
      <c r="L11" s="15">
        <f t="shared" si="6"/>
        <v>0.8606065030829578</v>
      </c>
      <c r="M11" s="16">
        <f t="shared" si="5"/>
        <v>75.83291406412978</v>
      </c>
    </row>
    <row r="12" spans="1:13" ht="12.75">
      <c r="A12" s="22"/>
      <c r="B12" s="26" t="s">
        <v>10</v>
      </c>
      <c r="C12" s="27">
        <v>203094</v>
      </c>
      <c r="D12" s="28">
        <v>105696</v>
      </c>
      <c r="E12" s="29">
        <f t="shared" si="0"/>
        <v>0.5204289639280333</v>
      </c>
      <c r="F12" s="27">
        <v>240177</v>
      </c>
      <c r="G12" s="28">
        <v>136351</v>
      </c>
      <c r="H12" s="29">
        <f t="shared" si="1"/>
        <v>0.5677104801875283</v>
      </c>
      <c r="I12" s="30">
        <f t="shared" si="2"/>
        <v>443271</v>
      </c>
      <c r="J12" s="28">
        <f t="shared" si="3"/>
        <v>242047</v>
      </c>
      <c r="K12" s="29">
        <f t="shared" si="4"/>
        <v>0.5460474517845743</v>
      </c>
      <c r="L12" s="15">
        <f t="shared" si="6"/>
        <v>0.8456013689903696</v>
      </c>
      <c r="M12" s="16">
        <f t="shared" si="5"/>
        <v>77.51758329605211</v>
      </c>
    </row>
    <row r="13" spans="1:13" ht="12.75">
      <c r="A13" s="22"/>
      <c r="B13" s="26" t="s">
        <v>11</v>
      </c>
      <c r="C13" s="27">
        <v>157227</v>
      </c>
      <c r="D13" s="28">
        <v>88752</v>
      </c>
      <c r="E13" s="29">
        <f t="shared" si="0"/>
        <v>0.5644831994504761</v>
      </c>
      <c r="F13" s="27">
        <v>191102</v>
      </c>
      <c r="G13" s="28">
        <v>112079</v>
      </c>
      <c r="H13" s="29">
        <f t="shared" si="1"/>
        <v>0.5864878441879205</v>
      </c>
      <c r="I13" s="30">
        <f t="shared" si="2"/>
        <v>348329</v>
      </c>
      <c r="J13" s="28">
        <f t="shared" si="3"/>
        <v>200831</v>
      </c>
      <c r="K13" s="29">
        <f t="shared" si="4"/>
        <v>0.5765554978195901</v>
      </c>
      <c r="L13" s="15">
        <f t="shared" si="6"/>
        <v>0.8227386421910812</v>
      </c>
      <c r="M13" s="16">
        <f t="shared" si="5"/>
        <v>79.18700202535712</v>
      </c>
    </row>
    <row r="14" spans="1:13" ht="12.75">
      <c r="A14" s="22"/>
      <c r="B14" s="26" t="s">
        <v>12</v>
      </c>
      <c r="C14" s="27">
        <v>364311</v>
      </c>
      <c r="D14" s="28">
        <v>184984</v>
      </c>
      <c r="E14" s="29">
        <f t="shared" si="0"/>
        <v>0.5077639708930007</v>
      </c>
      <c r="F14" s="27">
        <v>522860</v>
      </c>
      <c r="G14" s="28">
        <v>244033</v>
      </c>
      <c r="H14" s="29">
        <f t="shared" si="1"/>
        <v>0.4667272309987377</v>
      </c>
      <c r="I14" s="30">
        <f t="shared" si="2"/>
        <v>887171</v>
      </c>
      <c r="J14" s="28">
        <f t="shared" si="3"/>
        <v>429017</v>
      </c>
      <c r="K14" s="29">
        <f t="shared" si="4"/>
        <v>0.4835787012875759</v>
      </c>
      <c r="L14" s="15">
        <f t="shared" si="6"/>
        <v>0.6967658646674062</v>
      </c>
      <c r="M14" s="16">
        <f t="shared" si="5"/>
        <v>75.80286272758192</v>
      </c>
    </row>
    <row r="15" spans="1:13" ht="12.75">
      <c r="A15" s="22"/>
      <c r="B15" s="31" t="s">
        <v>1</v>
      </c>
      <c r="C15" s="32">
        <f>SUM(C4:C14)</f>
        <v>3380008</v>
      </c>
      <c r="D15" s="32">
        <f>SUM(D4:D14)</f>
        <v>1277572</v>
      </c>
      <c r="E15" s="33">
        <f t="shared" si="0"/>
        <v>0.37797898703198335</v>
      </c>
      <c r="F15" s="32">
        <f>SUM(F4:F14)</f>
        <v>3770919</v>
      </c>
      <c r="G15" s="32">
        <f>SUM(G4:G14)</f>
        <v>1684445</v>
      </c>
      <c r="H15" s="33">
        <f t="shared" si="1"/>
        <v>0.44669349832229227</v>
      </c>
      <c r="I15" s="32">
        <f>SUM(I4:I14)</f>
        <v>7150927</v>
      </c>
      <c r="J15" s="32">
        <f>SUM(J4:J14)</f>
        <v>2962017</v>
      </c>
      <c r="K15" s="33">
        <f t="shared" si="4"/>
        <v>0.4142144088451749</v>
      </c>
      <c r="L15" s="15">
        <f t="shared" si="6"/>
        <v>0.8963353495527218</v>
      </c>
      <c r="M15" s="17">
        <f t="shared" si="5"/>
        <v>75.84527841514564</v>
      </c>
    </row>
    <row r="16" spans="2:13" ht="12.75">
      <c r="B16" s="2"/>
      <c r="C16" s="2"/>
      <c r="D16" s="2"/>
      <c r="E16" s="19"/>
      <c r="F16" s="2"/>
      <c r="G16" s="2"/>
      <c r="H16" s="19"/>
      <c r="I16" s="2"/>
      <c r="J16" s="2"/>
      <c r="K16" s="19"/>
      <c r="L16" s="12"/>
      <c r="M16" s="2"/>
    </row>
    <row r="17" spans="2:13" ht="12.75">
      <c r="B17" s="3" t="s">
        <v>23</v>
      </c>
      <c r="C17" s="4"/>
      <c r="D17" s="4"/>
      <c r="E17" s="18">
        <f>(E18-E15)</f>
        <v>0.6220210129680166</v>
      </c>
      <c r="F17" s="4"/>
      <c r="G17" s="5"/>
      <c r="H17" s="18">
        <f>(H18-H15)</f>
        <v>0.5533065016777077</v>
      </c>
      <c r="I17" s="4"/>
      <c r="J17" s="5"/>
      <c r="K17" s="18">
        <f>(K18-K15)</f>
        <v>0.5857855911548251</v>
      </c>
      <c r="L17" s="13"/>
      <c r="M17" s="6"/>
    </row>
    <row r="18" spans="2:13" ht="12.75">
      <c r="B18" s="7"/>
      <c r="C18" s="8"/>
      <c r="D18" s="8"/>
      <c r="E18" s="18">
        <v>1</v>
      </c>
      <c r="F18" s="8"/>
      <c r="G18" s="9"/>
      <c r="H18" s="18">
        <v>1</v>
      </c>
      <c r="I18" s="8"/>
      <c r="J18" s="9"/>
      <c r="K18" s="18">
        <v>1</v>
      </c>
      <c r="L18" s="14"/>
      <c r="M18" s="10"/>
    </row>
  </sheetData>
  <mergeCells count="2">
    <mergeCell ref="B1:M1"/>
    <mergeCell ref="B2:M2"/>
  </mergeCells>
  <printOptions/>
  <pageMargins left="0.75" right="0.75" top="1" bottom="1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Senovio</dc:creator>
  <cp:keywords/>
  <dc:description/>
  <cp:lastModifiedBy>Iván Solis</cp:lastModifiedBy>
  <cp:lastPrinted>2010-02-02T22:50:55Z</cp:lastPrinted>
  <dcterms:created xsi:type="dcterms:W3CDTF">2009-10-26T22:21:35Z</dcterms:created>
  <dcterms:modified xsi:type="dcterms:W3CDTF">2010-04-15T15:10:00Z</dcterms:modified>
  <cp:category/>
  <cp:version/>
  <cp:contentType/>
  <cp:contentStatus/>
</cp:coreProperties>
</file>