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95" windowHeight="11985" activeTab="0"/>
  </bookViews>
  <sheets>
    <sheet name="Dtto  IV" sheetId="1" r:id="rId1"/>
  </sheets>
  <definedNames>
    <definedName name="_xlnm.Print_Area" localSheetId="0">'Dtto  IV'!$A$1:$L$18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<sst xmlns="http://schemas.openxmlformats.org/spreadsheetml/2006/main" count="27" uniqueCount="27">
  <si>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Niveles de participación y proporción de votantes por sexo y grupos de edad </t>
  </si>
  <si>
    <t>Distrito IV</t>
  </si>
  <si>
    <t>Grupos de edad</t>
  </si>
  <si>
    <t>Lista nominal   Hombres</t>
  </si>
  <si>
    <t>Votantes Hombres</t>
  </si>
  <si>
    <t>Participación_Hombres</t>
  </si>
  <si>
    <t>Lista nominal   Mujeres</t>
  </si>
  <si>
    <t>Votantes Mujeres</t>
  </si>
  <si>
    <t>Participación_Mujeres</t>
  </si>
  <si>
    <t>Lista nominal   Total</t>
  </si>
  <si>
    <t>Votantes Totales</t>
  </si>
  <si>
    <t>Participación_Total</t>
  </si>
  <si>
    <t>índice masculinidad</t>
  </si>
  <si>
    <t>Proporción de votantes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</si>
  <si>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</si>
  <si>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</si>
  <si>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</si>
  <si>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</si>
  <si>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</si>
  <si>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</si>
  <si>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</si>
  <si>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</si>
  <si>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</si>
  <si>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</si>
  <si>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</si>
  <si>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>Total</t>
  </si>
  <si>
    <t>Abstención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</si>
</sst>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\ #\ ###\ ###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\ \ \ \ \ \ #\ "/>
    <numFmt numFmtId="170" formatCode="\ \ \ #\ "/>
    <numFmt numFmtId="171" formatCode="\ \ \ \ #\ "/>
    <numFmt numFmtId="172" formatCode="\ \ \ \ \ \ \ \ #\ 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72" fontId="0" fillId="0" borderId="4" xfId="15" applyNumberFormat="1" applyBorder="1" applyAlignment="1">
      <alignment horizontal="left"/>
    </xf>
    <xf numFmtId="172" fontId="0" fillId="0" borderId="4" xfId="15" applyNumberFormat="1" applyFill="1" applyBorder="1" applyAlignment="1">
      <alignment horizontal="left"/>
    </xf>
    <xf numFmtId="0" fontId="0" fillId="0" borderId="0" xfId="0" applyFill="1" applyAlignment="1">
      <alignment/>
    </xf>
    <xf numFmtId="172" fontId="2" fillId="0" borderId="4" xfId="15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0" fontId="2" fillId="0" borderId="2" xfId="19" applyNumberFormat="1" applyFont="1" applyBorder="1" applyAlignment="1">
      <alignment horizontal="center"/>
    </xf>
    <xf numFmtId="165" fontId="2" fillId="0" borderId="7" xfId="0" applyNumberFormat="1" applyFont="1" applyBorder="1" applyAlignment="1">
      <alignment/>
    </xf>
    <xf numFmtId="9" fontId="2" fillId="0" borderId="7" xfId="19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164" fontId="0" fillId="2" borderId="1" xfId="15" applyNumberFormat="1" applyFill="1" applyBorder="1" applyAlignment="1">
      <alignment/>
    </xf>
    <xf numFmtId="167" fontId="0" fillId="2" borderId="1" xfId="15" applyNumberFormat="1" applyFill="1" applyBorder="1" applyAlignment="1">
      <alignment horizontal="center"/>
    </xf>
    <xf numFmtId="10" fontId="0" fillId="2" borderId="2" xfId="19" applyNumberFormat="1" applyFill="1" applyBorder="1" applyAlignment="1">
      <alignment horizontal="center"/>
    </xf>
    <xf numFmtId="167" fontId="0" fillId="2" borderId="4" xfId="15" applyNumberFormat="1" applyFill="1" applyBorder="1" applyAlignment="1">
      <alignment horizontal="center"/>
    </xf>
    <xf numFmtId="9" fontId="0" fillId="2" borderId="3" xfId="19" applyNumberForma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67" fontId="2" fillId="2" borderId="1" xfId="15" applyNumberFormat="1" applyFont="1" applyFill="1" applyBorder="1" applyAlignment="1">
      <alignment horizontal="center"/>
    </xf>
    <xf numFmtId="10" fontId="2" fillId="2" borderId="2" xfId="19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0" fontId="0" fillId="2" borderId="9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165" fontId="2" fillId="2" borderId="11" xfId="0" applyNumberFormat="1" applyFont="1" applyFill="1" applyBorder="1" applyAlignment="1">
      <alignment/>
    </xf>
    <xf numFmtId="9" fontId="2" fillId="2" borderId="11" xfId="19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="85" zoomScaleNormal="85" workbookViewId="0" topLeftCell="A1">
      <selection activeCell="K4" sqref="A4:K17"/>
    </sheetView>
  </sheetViews>
  <sheetFormatPr defaultColWidth="11.421875" defaultRowHeight="12.75"/>
  <cols>
    <col min="1" max="1" width="17.57421875" style="0" customWidth="1"/>
    <col min="2" max="3" width="9.7109375" style="0" customWidth="1"/>
    <col min="4" max="4" width="11.28125" style="0" customWidth="1"/>
    <col min="5" max="6" width="9.7109375" style="0" customWidth="1"/>
    <col min="7" max="7" width="11.28125" style="0" customWidth="1"/>
    <col min="8" max="9" width="9.7109375" style="0" customWidth="1"/>
    <col min="10" max="10" width="11.28125" style="0" customWidth="1"/>
    <col min="11" max="11" width="13.00390625" style="0" customWidth="1"/>
    <col min="12" max="12" width="9.7109375" style="0" customWidth="1"/>
  </cols>
  <sheetData>
    <row r="1" spans="1:12" ht="18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7.5" customHeight="1">
      <c r="A3" s="1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3" t="s">
        <v>8</v>
      </c>
      <c r="H3" s="2" t="s">
        <v>9</v>
      </c>
      <c r="I3" s="2" t="s">
        <v>10</v>
      </c>
      <c r="J3" s="3" t="s">
        <v>11</v>
      </c>
      <c r="K3" s="4" t="s">
        <v>12</v>
      </c>
      <c r="L3" s="5" t="s">
        <v>13</v>
      </c>
    </row>
    <row r="4" spans="1:12" ht="12.75">
      <c r="A4" s="20" t="s">
        <v>14</v>
      </c>
      <c r="B4" s="21">
        <v>2629</v>
      </c>
      <c r="C4" s="22">
        <v>931</v>
      </c>
      <c r="D4" s="23">
        <f aca="true" t="shared" si="0" ref="D4:D15">(C4/B4)</f>
        <v>0.35412704450361354</v>
      </c>
      <c r="E4" s="21">
        <v>2372</v>
      </c>
      <c r="F4" s="22">
        <v>906</v>
      </c>
      <c r="G4" s="23">
        <f aca="true" t="shared" si="1" ref="G4:G15">(F4/E4)</f>
        <v>0.38195615514333897</v>
      </c>
      <c r="H4" s="24">
        <f aca="true" t="shared" si="2" ref="H4:H14">(B4+E4)</f>
        <v>5001</v>
      </c>
      <c r="I4" s="22">
        <f aca="true" t="shared" si="3" ref="I4:I14">(C4+F4)</f>
        <v>1837</v>
      </c>
      <c r="J4" s="23">
        <f aca="true" t="shared" si="4" ref="J4:J15">(I4/H4)</f>
        <v>0.36732653469306137</v>
      </c>
      <c r="K4" s="25">
        <f aca="true" t="shared" si="5" ref="K4:K15">(B4/E4)</f>
        <v>1.1083473861720068</v>
      </c>
      <c r="L4" s="6">
        <f aca="true" t="shared" si="6" ref="L4:L15">(C4/F4)*100</f>
        <v>102.75938189845475</v>
      </c>
    </row>
    <row r="5" spans="1:12" ht="12.75">
      <c r="A5" s="20" t="s">
        <v>15</v>
      </c>
      <c r="B5" s="21">
        <v>9132</v>
      </c>
      <c r="C5" s="21">
        <v>2341</v>
      </c>
      <c r="D5" s="23">
        <f t="shared" si="0"/>
        <v>0.25635129215943936</v>
      </c>
      <c r="E5" s="21">
        <v>9194</v>
      </c>
      <c r="F5" s="22">
        <v>2938</v>
      </c>
      <c r="G5" s="23">
        <f t="shared" si="1"/>
        <v>0.3195562323254296</v>
      </c>
      <c r="H5" s="24">
        <f t="shared" si="2"/>
        <v>18326</v>
      </c>
      <c r="I5" s="22">
        <f t="shared" si="3"/>
        <v>5279</v>
      </c>
      <c r="J5" s="23">
        <f t="shared" si="4"/>
        <v>0.28806067881698133</v>
      </c>
      <c r="K5" s="25">
        <f t="shared" si="5"/>
        <v>0.9932564716119208</v>
      </c>
      <c r="L5" s="6">
        <f t="shared" si="6"/>
        <v>79.68005445881552</v>
      </c>
    </row>
    <row r="6" spans="1:12" ht="12.75">
      <c r="A6" s="20" t="s">
        <v>16</v>
      </c>
      <c r="B6" s="21">
        <v>9528</v>
      </c>
      <c r="C6" s="22">
        <v>2206</v>
      </c>
      <c r="D6" s="23">
        <f t="shared" si="0"/>
        <v>0.2315281276238455</v>
      </c>
      <c r="E6" s="21">
        <v>9504</v>
      </c>
      <c r="F6" s="22">
        <v>2914</v>
      </c>
      <c r="G6" s="23">
        <f t="shared" si="1"/>
        <v>0.3066077441077441</v>
      </c>
      <c r="H6" s="24">
        <f t="shared" si="2"/>
        <v>19032</v>
      </c>
      <c r="I6" s="22">
        <f t="shared" si="3"/>
        <v>5120</v>
      </c>
      <c r="J6" s="23">
        <f t="shared" si="4"/>
        <v>0.26902059688944935</v>
      </c>
      <c r="K6" s="25">
        <f t="shared" si="5"/>
        <v>1.0025252525252526</v>
      </c>
      <c r="L6" s="6">
        <f t="shared" si="6"/>
        <v>75.7035003431709</v>
      </c>
    </row>
    <row r="7" spans="1:12" ht="12.75">
      <c r="A7" s="20" t="s">
        <v>17</v>
      </c>
      <c r="B7" s="21">
        <v>9294</v>
      </c>
      <c r="C7" s="22">
        <v>2316</v>
      </c>
      <c r="D7" s="23">
        <f t="shared" si="0"/>
        <v>0.24919302775984506</v>
      </c>
      <c r="E7" s="21">
        <v>9879</v>
      </c>
      <c r="F7" s="22">
        <v>3381</v>
      </c>
      <c r="G7" s="23">
        <f t="shared" si="1"/>
        <v>0.3422411175220164</v>
      </c>
      <c r="H7" s="24">
        <f t="shared" si="2"/>
        <v>19173</v>
      </c>
      <c r="I7" s="22">
        <f t="shared" si="3"/>
        <v>5697</v>
      </c>
      <c r="J7" s="23">
        <f t="shared" si="4"/>
        <v>0.29713659834141765</v>
      </c>
      <c r="K7" s="25">
        <f t="shared" si="5"/>
        <v>0.9407834801093228</v>
      </c>
      <c r="L7" s="6">
        <f t="shared" si="6"/>
        <v>68.50044365572316</v>
      </c>
    </row>
    <row r="8" spans="1:12" ht="12.75">
      <c r="A8" s="20" t="s">
        <v>18</v>
      </c>
      <c r="B8" s="21">
        <v>10096</v>
      </c>
      <c r="C8" s="22">
        <v>2928</v>
      </c>
      <c r="D8" s="23">
        <f t="shared" si="0"/>
        <v>0.2900158478605388</v>
      </c>
      <c r="E8" s="21">
        <v>10470</v>
      </c>
      <c r="F8" s="22">
        <v>4180</v>
      </c>
      <c r="G8" s="23">
        <f t="shared" si="1"/>
        <v>0.39923591212989495</v>
      </c>
      <c r="H8" s="24">
        <f t="shared" si="2"/>
        <v>20566</v>
      </c>
      <c r="I8" s="22">
        <f t="shared" si="3"/>
        <v>7108</v>
      </c>
      <c r="J8" s="23">
        <f t="shared" si="4"/>
        <v>0.3456189827871244</v>
      </c>
      <c r="K8" s="25">
        <f t="shared" si="5"/>
        <v>0.9642788920725883</v>
      </c>
      <c r="L8" s="6">
        <f t="shared" si="6"/>
        <v>70.04784688995215</v>
      </c>
    </row>
    <row r="9" spans="1:12" ht="12.75">
      <c r="A9" s="20" t="s">
        <v>19</v>
      </c>
      <c r="B9" s="21">
        <v>8823</v>
      </c>
      <c r="C9" s="22">
        <v>3061</v>
      </c>
      <c r="D9" s="23">
        <f t="shared" si="0"/>
        <v>0.3469341493822963</v>
      </c>
      <c r="E9" s="21">
        <v>9565</v>
      </c>
      <c r="F9" s="22">
        <v>4184</v>
      </c>
      <c r="G9" s="23">
        <f t="shared" si="1"/>
        <v>0.43742812336644016</v>
      </c>
      <c r="H9" s="24">
        <f t="shared" si="2"/>
        <v>18388</v>
      </c>
      <c r="I9" s="22">
        <f t="shared" si="3"/>
        <v>7245</v>
      </c>
      <c r="J9" s="23">
        <f t="shared" si="4"/>
        <v>0.3940069610615619</v>
      </c>
      <c r="K9" s="25">
        <f t="shared" si="5"/>
        <v>0.9224255096706744</v>
      </c>
      <c r="L9" s="6">
        <f t="shared" si="6"/>
        <v>73.15965583173997</v>
      </c>
    </row>
    <row r="10" spans="1:12" ht="12.75">
      <c r="A10" s="20" t="s">
        <v>20</v>
      </c>
      <c r="B10" s="21">
        <v>7982</v>
      </c>
      <c r="C10" s="22">
        <v>3104</v>
      </c>
      <c r="D10" s="23">
        <f t="shared" si="0"/>
        <v>0.3888749686795289</v>
      </c>
      <c r="E10" s="21">
        <v>8664</v>
      </c>
      <c r="F10" s="22">
        <v>4168</v>
      </c>
      <c r="G10" s="23">
        <f t="shared" si="1"/>
        <v>0.48107109879963067</v>
      </c>
      <c r="H10" s="24">
        <f t="shared" si="2"/>
        <v>16646</v>
      </c>
      <c r="I10" s="22">
        <f t="shared" si="3"/>
        <v>7272</v>
      </c>
      <c r="J10" s="23">
        <f t="shared" si="4"/>
        <v>0.43686170851856304</v>
      </c>
      <c r="K10" s="25">
        <f t="shared" si="5"/>
        <v>0.9212834718374885</v>
      </c>
      <c r="L10" s="6">
        <f t="shared" si="6"/>
        <v>74.4721689059501</v>
      </c>
    </row>
    <row r="11" spans="1:12" s="8" customFormat="1" ht="12.75">
      <c r="A11" s="20" t="s">
        <v>21</v>
      </c>
      <c r="B11" s="21">
        <v>6337</v>
      </c>
      <c r="C11" s="22">
        <v>2827</v>
      </c>
      <c r="D11" s="23">
        <f t="shared" si="0"/>
        <v>0.4461101467571406</v>
      </c>
      <c r="E11" s="21">
        <v>7049</v>
      </c>
      <c r="F11" s="22">
        <v>3543</v>
      </c>
      <c r="G11" s="23">
        <f t="shared" si="1"/>
        <v>0.5026244857426585</v>
      </c>
      <c r="H11" s="24">
        <f t="shared" si="2"/>
        <v>13386</v>
      </c>
      <c r="I11" s="22">
        <f t="shared" si="3"/>
        <v>6370</v>
      </c>
      <c r="J11" s="23">
        <f t="shared" si="4"/>
        <v>0.47587031226654714</v>
      </c>
      <c r="K11" s="25">
        <f t="shared" si="5"/>
        <v>0.898992764931196</v>
      </c>
      <c r="L11" s="7">
        <f t="shared" si="6"/>
        <v>79.79113745413493</v>
      </c>
    </row>
    <row r="12" spans="1:12" s="8" customFormat="1" ht="12.75">
      <c r="A12" s="20" t="s">
        <v>22</v>
      </c>
      <c r="B12" s="21">
        <v>4794</v>
      </c>
      <c r="C12" s="22">
        <v>2370</v>
      </c>
      <c r="D12" s="23">
        <f t="shared" si="0"/>
        <v>0.49436795994993743</v>
      </c>
      <c r="E12" s="21">
        <v>5590</v>
      </c>
      <c r="F12" s="22">
        <v>3025</v>
      </c>
      <c r="G12" s="23">
        <f t="shared" si="1"/>
        <v>0.5411449016100179</v>
      </c>
      <c r="H12" s="24">
        <f t="shared" si="2"/>
        <v>10384</v>
      </c>
      <c r="I12" s="22">
        <f t="shared" si="3"/>
        <v>5395</v>
      </c>
      <c r="J12" s="23">
        <f t="shared" si="4"/>
        <v>0.5195493066255779</v>
      </c>
      <c r="K12" s="25">
        <f t="shared" si="5"/>
        <v>0.857602862254025</v>
      </c>
      <c r="L12" s="7">
        <f t="shared" si="6"/>
        <v>78.34710743801652</v>
      </c>
    </row>
    <row r="13" spans="1:12" s="8" customFormat="1" ht="12.75">
      <c r="A13" s="20" t="s">
        <v>23</v>
      </c>
      <c r="B13" s="21">
        <v>3682</v>
      </c>
      <c r="C13" s="22">
        <v>1973</v>
      </c>
      <c r="D13" s="23">
        <f t="shared" si="0"/>
        <v>0.5358500814774579</v>
      </c>
      <c r="E13" s="21">
        <v>4481</v>
      </c>
      <c r="F13" s="22">
        <v>2458</v>
      </c>
      <c r="G13" s="23">
        <f t="shared" si="1"/>
        <v>0.5485382727069851</v>
      </c>
      <c r="H13" s="24">
        <f t="shared" si="2"/>
        <v>8163</v>
      </c>
      <c r="I13" s="22">
        <f t="shared" si="3"/>
        <v>4431</v>
      </c>
      <c r="J13" s="23">
        <f t="shared" si="4"/>
        <v>0.5428151414920985</v>
      </c>
      <c r="K13" s="25">
        <f t="shared" si="5"/>
        <v>0.8216915866993975</v>
      </c>
      <c r="L13" s="7">
        <f t="shared" si="6"/>
        <v>80.26851098454027</v>
      </c>
    </row>
    <row r="14" spans="1:12" s="8" customFormat="1" ht="12.75">
      <c r="A14" s="20" t="s">
        <v>24</v>
      </c>
      <c r="B14" s="21">
        <v>9579</v>
      </c>
      <c r="C14" s="22">
        <v>4766</v>
      </c>
      <c r="D14" s="23">
        <f t="shared" si="0"/>
        <v>0.49754671677628143</v>
      </c>
      <c r="E14" s="21">
        <v>13411</v>
      </c>
      <c r="F14" s="22">
        <v>6108</v>
      </c>
      <c r="G14" s="23">
        <f t="shared" si="1"/>
        <v>0.4554470211020804</v>
      </c>
      <c r="H14" s="24">
        <f t="shared" si="2"/>
        <v>22990</v>
      </c>
      <c r="I14" s="22">
        <f t="shared" si="3"/>
        <v>10874</v>
      </c>
      <c r="J14" s="23">
        <f t="shared" si="4"/>
        <v>0.4729882557633754</v>
      </c>
      <c r="K14" s="25">
        <f t="shared" si="5"/>
        <v>0.7142644098128402</v>
      </c>
      <c r="L14" s="7">
        <f t="shared" si="6"/>
        <v>78.02881466928618</v>
      </c>
    </row>
    <row r="15" spans="1:12" s="8" customFormat="1" ht="12.75">
      <c r="A15" s="26" t="s">
        <v>25</v>
      </c>
      <c r="B15" s="27">
        <f>SUM(B4:B14)</f>
        <v>81876</v>
      </c>
      <c r="C15" s="27">
        <f>SUM(C4:C14)</f>
        <v>28823</v>
      </c>
      <c r="D15" s="28">
        <f t="shared" si="0"/>
        <v>0.352032341589721</v>
      </c>
      <c r="E15" s="27">
        <f>SUM(E4:E14)</f>
        <v>90179</v>
      </c>
      <c r="F15" s="27">
        <f>SUM(F4:F14)</f>
        <v>37805</v>
      </c>
      <c r="G15" s="28">
        <f t="shared" si="1"/>
        <v>0.4192217700351523</v>
      </c>
      <c r="H15" s="27">
        <f>SUM(H4:H14)</f>
        <v>172055</v>
      </c>
      <c r="I15" s="27">
        <f>SUM(I4:I14)</f>
        <v>66628</v>
      </c>
      <c r="J15" s="28">
        <f t="shared" si="4"/>
        <v>0.38724826363662784</v>
      </c>
      <c r="K15" s="25">
        <f t="shared" si="5"/>
        <v>0.9079275662848335</v>
      </c>
      <c r="L15" s="9">
        <f t="shared" si="6"/>
        <v>76.24123793149055</v>
      </c>
    </row>
    <row r="16" spans="1:12" s="8" customFormat="1" ht="6" customHeight="1">
      <c r="A16" s="29"/>
      <c r="B16" s="29"/>
      <c r="C16" s="29"/>
      <c r="D16" s="30"/>
      <c r="E16" s="29"/>
      <c r="F16" s="29"/>
      <c r="G16" s="30"/>
      <c r="H16" s="29"/>
      <c r="I16" s="29"/>
      <c r="J16" s="30"/>
      <c r="K16" s="31"/>
      <c r="L16" s="10"/>
    </row>
    <row r="17" spans="1:12" s="8" customFormat="1" ht="12.75">
      <c r="A17" s="32" t="s">
        <v>26</v>
      </c>
      <c r="B17" s="33"/>
      <c r="C17" s="33"/>
      <c r="D17" s="28">
        <f>(D18-D15)</f>
        <v>0.6479676584102789</v>
      </c>
      <c r="E17" s="33"/>
      <c r="F17" s="34"/>
      <c r="G17" s="28">
        <f>(G18-G15)</f>
        <v>0.5807782299648476</v>
      </c>
      <c r="H17" s="33"/>
      <c r="I17" s="34"/>
      <c r="J17" s="28">
        <f>(J18-J15)</f>
        <v>0.6127517363633721</v>
      </c>
      <c r="K17" s="35"/>
      <c r="L17" s="11"/>
    </row>
    <row r="18" spans="1:12" ht="12.75">
      <c r="A18" s="12"/>
      <c r="B18" s="13"/>
      <c r="C18" s="13"/>
      <c r="D18" s="14">
        <v>1</v>
      </c>
      <c r="E18" s="13"/>
      <c r="F18" s="15"/>
      <c r="G18" s="14">
        <v>1</v>
      </c>
      <c r="H18" s="13"/>
      <c r="I18" s="15"/>
      <c r="J18" s="14">
        <v>1</v>
      </c>
      <c r="K18" s="16"/>
      <c r="L18" s="17"/>
    </row>
  </sheetData>
  <mergeCells count="2">
    <mergeCell ref="A1:L1"/>
    <mergeCell ref="A2:L2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 Solis</dc:creator>
  <cp:keywords/>
  <dc:description/>
  <cp:lastModifiedBy>Iván Solis</cp:lastModifiedBy>
  <dcterms:created xsi:type="dcterms:W3CDTF">2010-04-05T18:16:18Z</dcterms:created>
  <dcterms:modified xsi:type="dcterms:W3CDTF">2010-04-15T15:09:28Z</dcterms:modified>
  <cp:category/>
  <cp:version/>
  <cp:contentType/>
  <cp:contentStatus/>
</cp:coreProperties>
</file>